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2" r:id="rId1"/>
  </sheets>
  <calcPr calcId="152511" refMode="R1C1"/>
</workbook>
</file>

<file path=xl/calcChain.xml><?xml version="1.0" encoding="utf-8"?>
<calcChain xmlns="http://schemas.openxmlformats.org/spreadsheetml/2006/main">
  <c r="F39" i="2" l="1"/>
  <c r="F38" i="2"/>
  <c r="F37" i="2"/>
  <c r="F36" i="2"/>
  <c r="F35" i="2"/>
  <c r="D35" i="2"/>
  <c r="G35" i="2" s="1"/>
  <c r="D34" i="2"/>
  <c r="G34" i="2"/>
  <c r="F34" i="2"/>
  <c r="G33" i="2"/>
  <c r="F33" i="2"/>
  <c r="D39" i="2"/>
  <c r="G39" i="2" s="1"/>
  <c r="D38" i="2"/>
  <c r="G38" i="2" s="1"/>
  <c r="D37" i="2"/>
  <c r="G37" i="2" s="1"/>
  <c r="D36" i="2"/>
  <c r="G36" i="2" s="1"/>
  <c r="I22" i="2"/>
  <c r="I21" i="2"/>
  <c r="I20" i="2"/>
  <c r="I19" i="2"/>
  <c r="I18" i="2"/>
  <c r="I17" i="2"/>
  <c r="I16" i="2"/>
  <c r="I15" i="2"/>
  <c r="I14" i="2"/>
  <c r="I13" i="2"/>
  <c r="E22" i="2"/>
  <c r="G22" i="2" s="1"/>
  <c r="H22" i="2" s="1"/>
  <c r="K22" i="2" s="1"/>
  <c r="E21" i="2"/>
  <c r="G21" i="2" s="1"/>
  <c r="H21" i="2" s="1"/>
  <c r="K21" i="2" s="1"/>
  <c r="E20" i="2"/>
  <c r="G20" i="2" s="1"/>
  <c r="H20" i="2" s="1"/>
  <c r="K20" i="2" s="1"/>
  <c r="E19" i="2"/>
  <c r="G19" i="2" s="1"/>
  <c r="H19" i="2" s="1"/>
  <c r="K19" i="2" s="1"/>
  <c r="E18" i="2"/>
  <c r="G18" i="2" s="1"/>
  <c r="H18" i="2" s="1"/>
  <c r="K18" i="2" s="1"/>
  <c r="E17" i="2"/>
  <c r="G17" i="2" s="1"/>
  <c r="H17" i="2" s="1"/>
  <c r="K17" i="2" s="1"/>
  <c r="E16" i="2"/>
  <c r="G16" i="2" s="1"/>
  <c r="H16" i="2" s="1"/>
  <c r="K16" i="2" s="1"/>
  <c r="E15" i="2"/>
  <c r="G15" i="2" s="1"/>
  <c r="H15" i="2" s="1"/>
  <c r="K15" i="2" s="1"/>
  <c r="E14" i="2"/>
  <c r="G14" i="2" s="1"/>
  <c r="H14" i="2" s="1"/>
  <c r="K14" i="2" s="1"/>
  <c r="E13" i="2"/>
  <c r="G13" i="2" s="1"/>
  <c r="H13" i="2" s="1"/>
  <c r="K13" i="2" s="1"/>
  <c r="J13" i="2" l="1"/>
  <c r="J17" i="2"/>
  <c r="J21" i="2"/>
  <c r="J14" i="2"/>
  <c r="J18" i="2"/>
  <c r="J22" i="2"/>
  <c r="J15" i="2"/>
  <c r="J19" i="2"/>
  <c r="J16" i="2"/>
  <c r="J20" i="2"/>
</calcChain>
</file>

<file path=xl/sharedStrings.xml><?xml version="1.0" encoding="utf-8"?>
<sst xmlns="http://schemas.openxmlformats.org/spreadsheetml/2006/main" count="80" uniqueCount="60">
  <si>
    <t>Eд.изм</t>
  </si>
  <si>
    <t>Сумма в том числе НДС, включая стоимость тары и доставку, рубли РФ</t>
  </si>
  <si>
    <t>Адрес поставки</t>
  </si>
  <si>
    <t>4 кв.</t>
  </si>
  <si>
    <t>Итого</t>
  </si>
  <si>
    <t>г. Уфа, ул. Гоголя, 59</t>
  </si>
  <si>
    <t>г. Уфа, ул. Ленина, 32</t>
  </si>
  <si>
    <t>г. Уфа, ул. Российская, 19</t>
  </si>
  <si>
    <t>шт.</t>
  </si>
  <si>
    <t xml:space="preserve">Коэффициент снижения цены (0&lt;Коэф&lt;1) </t>
  </si>
  <si>
    <t xml:space="preserve">3 кв.                            </t>
  </si>
  <si>
    <t>Наименование работ</t>
  </si>
  <si>
    <t>Начальная (максимальная) стоимость  1 (одной) единицы услуги/работы, руб. без НДС</t>
  </si>
  <si>
    <t>Начальная (максимальная) стоимость  1 (одной) единицы услуги/работы, руб. с НДС</t>
  </si>
  <si>
    <t>Предложение претендента</t>
  </si>
  <si>
    <t>Входит в стоимость работ по техническому обслуживанию</t>
  </si>
  <si>
    <t xml:space="preserve">Стоимость накладных, транспортных командировочных расходов и аренды грузоподъемных механизмов </t>
  </si>
  <si>
    <t>Техническое обслуживание ИБП ЦОД (ЦТЭ):</t>
  </si>
  <si>
    <t>Стоимость  1 (одной) единицы услуги, руб. без НДС с учетом коэффициента снижения цены</t>
  </si>
  <si>
    <t>Стоимость  1 (одной) единицы услуги, руб. с НДС с учетом коэффициента снижения цены</t>
  </si>
  <si>
    <t>Общая стоимость  услуги/работы, руб. с НДС с учетом коэффициента снижения цены</t>
  </si>
  <si>
    <t xml:space="preserve">1.1. ИБП АРС Simmetra 16 kVA s/n CD0141110399 </t>
  </si>
  <si>
    <t xml:space="preserve">1.2. ИБП Digital  Energy LitePro 10 kVA s/n L2010-3410-B202A </t>
  </si>
  <si>
    <t xml:space="preserve">1.3. ИБП Digital  Energy LitePro 10 kVA s/n L2010-4511-B063A  </t>
  </si>
  <si>
    <t xml:space="preserve">1.4. ИБП Digital  Energy SitePro 60 kVA s/n A 70603606 A720P </t>
  </si>
  <si>
    <t xml:space="preserve">1.5. ИБП Digital  Energy SitePro 60 kVA s/n A 70603606 A725P </t>
  </si>
  <si>
    <t xml:space="preserve">1.6. ИБП Powerware PW9390 100 kVA s/n 372511 </t>
  </si>
  <si>
    <t xml:space="preserve">1.7. ИБП Powerware PW9390 100 kVA s/n 372695 </t>
  </si>
  <si>
    <t xml:space="preserve">1.8. ИБП DPS160 s/n Z0611900018 WA </t>
  </si>
  <si>
    <t xml:space="preserve">1.9. ИБП DPS160 s/n Z0611900019 WA </t>
  </si>
  <si>
    <t xml:space="preserve">1.10. ИБП DPS160 s/n Z0611900020WA </t>
  </si>
  <si>
    <t>2.1.Ремонт I группы сложности:                                                               - замена вентиляторов, входных и выходных предохранителей.</t>
  </si>
  <si>
    <t>количество</t>
  </si>
  <si>
    <t>Начальная (максимальная) стоимость  1 (одной) единицы услуги/работы, руб. C НДС</t>
  </si>
  <si>
    <t>2.2. Ремонт II группы сложности:
- замена контакторов и механических переключателей.</t>
  </si>
  <si>
    <t>2.3. Ремонт III группы сложности:
- замена датчиков напряжения и тока, конденсаторов фильтров и DC шины без необходимости проведения калибровки.</t>
  </si>
  <si>
    <t>2.4.Ремонт IV группы сложности:
- замена плат, комплектующих и модулей ИБП без необходимости проведения калибровки.</t>
  </si>
  <si>
    <t xml:space="preserve">2.5.Ремонт V группы сложности:
- замена плат, комплектующих и модулей, датчиков напряжения и тока, конденсаторов фильтров и DC шины с проведением калибровки ИБП.
</t>
  </si>
  <si>
    <t>2.6.Замена аккумуляторных батарей (для 100 А/час)</t>
  </si>
  <si>
    <t>2.7.Тестовый запуск, проверка всех режимов работы ИБП, перевод ИБП в нормальный режим работы.</t>
  </si>
  <si>
    <t>Входит в стоимость ремонта</t>
  </si>
  <si>
    <t>Ремонт ИБП (Ремонт производится на основании дефектной ведомости и по заявке Закачика , в том числе:</t>
  </si>
  <si>
    <t>Cтоимость накладных, транспортных командировочных расходов и аренды грузоподъемных механизмов, стоимость запчастей</t>
  </si>
  <si>
    <t>Приложение №1.2 к Документации о закупке</t>
  </si>
  <si>
    <t>Предельная стоимость лота составляет 708 000,00 руб. (с НДС)</t>
  </si>
  <si>
    <t>Особые условия</t>
  </si>
  <si>
    <t>Гарантийные обязательства</t>
  </si>
  <si>
    <t>Инициатор закупки:</t>
  </si>
  <si>
    <t>Кощеев С.А.; тел. (347) 221-54-18; эл.почта: Koshcheev@bashtel.ru</t>
  </si>
  <si>
    <t>Контактное лицо по тех. Вопросам</t>
  </si>
  <si>
    <t>Кощеев С.А.; тел. (347)-221-54-18; эл.почта: Koshcheev@bashtel.ru</t>
  </si>
  <si>
    <t xml:space="preserve">Гарантийные обязательства не менее 6 (шесть) месяцев с даты подписания актов выполненных работ. Полная ответственность за работу оборудования на весь гарантиийный срок. </t>
  </si>
  <si>
    <t>Требуемые сроки проведения работ/оказания услуг:</t>
  </si>
  <si>
    <t>2 раза в год: первое техническое обслуживание до 15 июля 2016 года, второе техническое обслуживание в срок до 31 октября 2016 г. Срок проведения ремонтных работ устанавливается сторонами в заявке, но должен составлять  не более 1 (одного) месяца с даты подписания заявки.</t>
  </si>
  <si>
    <t xml:space="preserve">Спецификация </t>
  </si>
  <si>
    <t>Гарантийные обязательства не менее 6 (шесть) месяцев с даты подписания актов выполненных работ(оказанных услуг). Аварийно-восстановительные выезды в течении 4 часов после получения заявки о неиправности. Стоимость запасных частей для проведения ремонтных работ входит в стоимость ремонта.</t>
  </si>
  <si>
    <t>I.  Начальная (максимальная) стоимость технического обслуживания</t>
  </si>
  <si>
    <t>II. Начальная (максимальная) стоимость ремонтных работ</t>
  </si>
  <si>
    <t>Стоимость  1 (одной) единицы услуги/работы, руб. без НДС с учетом коэффициента снижения стоимости</t>
  </si>
  <si>
    <t>Стоимость  1 (одной) единицы услуги/работы, руб. с НДС с учетом коэффициента снижения стоимости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</si>
</sst>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00"/>
    <numFmt numFmtId="165" formatCode="#,##0.00_ ;\-#,##0.00\ "/>
    <numFmt numFmtId="166" formatCode="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132">
    <xf numFmtId="0" fontId="0" fillId="0" borderId="0" xfId="0"/>
    <xf numFmtId="0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43" fontId="4" fillId="0" borderId="1" xfId="1" applyNumberFormat="1" applyFont="1" applyBorder="1" applyAlignment="1">
      <alignment horizontal="right" vertical="center"/>
    </xf>
    <xf numFmtId="4" fontId="4" fillId="0" borderId="0" xfId="0" applyNumberFormat="1" applyFont="1" applyBorder="1"/>
    <xf numFmtId="0" fontId="4" fillId="0" borderId="4" xfId="1" applyFont="1" applyBorder="1" applyAlignment="1">
      <alignment vertical="center"/>
    </xf>
    <xf numFmtId="0" fontId="4" fillId="0" borderId="1" xfId="0" applyNumberFormat="1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/>
    <xf numFmtId="0" fontId="7" fillId="0" borderId="0" xfId="0" applyFont="1" applyFill="1" applyAlignment="1">
      <alignment horizontal="left" vertical="center" wrapText="1"/>
    </xf>
    <xf numFmtId="0" fontId="5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0" fontId="0" fillId="0" borderId="0" xfId="0" applyFill="1" applyAlignment="1"/>
    <xf numFmtId="0" fontId="8" fillId="0" borderId="17" xfId="0" applyFont="1" applyBorder="1" applyAlignment="1">
      <alignment horizontal="center" vertical="top"/>
    </xf>
    <xf numFmtId="0" fontId="8" fillId="0" borderId="17" xfId="0" applyFont="1" applyBorder="1" applyAlignment="1">
      <alignment horizontal="center" vertical="top" wrapText="1"/>
    </xf>
    <xf numFmtId="0" fontId="4" fillId="0" borderId="7" xfId="0" applyFont="1" applyBorder="1" applyAlignment="1">
      <alignment wrapText="1"/>
    </xf>
    <xf numFmtId="165" fontId="4" fillId="0" borderId="7" xfId="0" applyNumberFormat="1" applyFont="1" applyBorder="1"/>
    <xf numFmtId="4" fontId="4" fillId="0" borderId="7" xfId="0" applyNumberFormat="1" applyFont="1" applyBorder="1"/>
    <xf numFmtId="0" fontId="4" fillId="0" borderId="17" xfId="0" applyFont="1" applyBorder="1" applyAlignment="1">
      <alignment vertical="top" wrapText="1"/>
    </xf>
    <xf numFmtId="0" fontId="7" fillId="0" borderId="0" xfId="0" applyFont="1" applyFill="1" applyAlignment="1">
      <alignment horizontal="left" vertical="center"/>
    </xf>
    <xf numFmtId="164" fontId="7" fillId="3" borderId="1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 vertical="top"/>
    </xf>
    <xf numFmtId="0" fontId="4" fillId="0" borderId="23" xfId="0" applyFont="1" applyBorder="1" applyAlignment="1">
      <alignment horizontal="center" vertical="center" wrapText="1"/>
    </xf>
    <xf numFmtId="43" fontId="4" fillId="0" borderId="1" xfId="0" applyNumberFormat="1" applyFont="1" applyBorder="1"/>
    <xf numFmtId="0" fontId="0" fillId="0" borderId="30" xfId="0" applyBorder="1"/>
    <xf numFmtId="0" fontId="4" fillId="0" borderId="9" xfId="1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top" wrapText="1"/>
    </xf>
    <xf numFmtId="4" fontId="4" fillId="0" borderId="5" xfId="0" applyNumberFormat="1" applyFont="1" applyBorder="1"/>
    <xf numFmtId="0" fontId="0" fillId="0" borderId="15" xfId="0" applyBorder="1"/>
    <xf numFmtId="0" fontId="4" fillId="0" borderId="16" xfId="0" applyFont="1" applyBorder="1" applyAlignment="1">
      <alignment vertical="center" wrapText="1"/>
    </xf>
    <xf numFmtId="0" fontId="0" fillId="0" borderId="20" xfId="0" applyBorder="1"/>
    <xf numFmtId="2" fontId="4" fillId="0" borderId="1" xfId="0" applyNumberFormat="1" applyFont="1" applyBorder="1" applyAlignment="1">
      <alignment vertical="center"/>
    </xf>
    <xf numFmtId="2" fontId="4" fillId="0" borderId="3" xfId="0" applyNumberFormat="1" applyFont="1" applyBorder="1"/>
    <xf numFmtId="0" fontId="4" fillId="0" borderId="18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3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43" fontId="4" fillId="0" borderId="3" xfId="0" applyNumberFormat="1" applyFont="1" applyBorder="1"/>
    <xf numFmtId="0" fontId="4" fillId="0" borderId="30" xfId="0" applyFont="1" applyBorder="1" applyAlignment="1">
      <alignment horizontal="center" vertical="center" wrapText="1"/>
    </xf>
    <xf numFmtId="43" fontId="4" fillId="0" borderId="30" xfId="0" applyNumberFormat="1" applyFont="1" applyBorder="1"/>
    <xf numFmtId="0" fontId="0" fillId="0" borderId="0" xfId="0" applyBorder="1"/>
    <xf numFmtId="2" fontId="4" fillId="0" borderId="3" xfId="1" applyNumberFormat="1" applyFont="1" applyBorder="1" applyAlignment="1">
      <alignment horizontal="right" vertical="center"/>
    </xf>
    <xf numFmtId="2" fontId="4" fillId="0" borderId="1" xfId="0" applyNumberFormat="1" applyFont="1" applyBorder="1"/>
    <xf numFmtId="2" fontId="4" fillId="0" borderId="1" xfId="1" applyNumberFormat="1" applyFont="1" applyBorder="1" applyAlignment="1">
      <alignment horizontal="right" vertical="center" wrapText="1"/>
    </xf>
    <xf numFmtId="2" fontId="4" fillId="0" borderId="1" xfId="0" applyNumberFormat="1" applyFont="1" applyBorder="1" applyAlignment="1">
      <alignment horizontal="right"/>
    </xf>
    <xf numFmtId="2" fontId="4" fillId="0" borderId="3" xfId="0" applyNumberFormat="1" applyFont="1" applyBorder="1" applyAlignment="1">
      <alignment horizontal="right"/>
    </xf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2" fontId="4" fillId="0" borderId="6" xfId="0" applyNumberFormat="1" applyFont="1" applyBorder="1"/>
    <xf numFmtId="0" fontId="4" fillId="0" borderId="19" xfId="0" applyFont="1" applyBorder="1" applyAlignment="1">
      <alignment wrapText="1"/>
    </xf>
    <xf numFmtId="0" fontId="0" fillId="0" borderId="0" xfId="0" applyAlignment="1"/>
    <xf numFmtId="0" fontId="8" fillId="0" borderId="0" xfId="0" applyFont="1" applyAlignment="1">
      <alignment horizontal="right"/>
    </xf>
    <xf numFmtId="2" fontId="4" fillId="0" borderId="6" xfId="0" applyNumberFormat="1" applyFont="1" applyBorder="1" applyAlignment="1"/>
    <xf numFmtId="2" fontId="4" fillId="0" borderId="10" xfId="0" applyNumberFormat="1" applyFont="1" applyBorder="1" applyAlignment="1"/>
    <xf numFmtId="0" fontId="4" fillId="0" borderId="18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2" fontId="4" fillId="0" borderId="3" xfId="0" applyNumberFormat="1" applyFont="1" applyBorder="1" applyAlignment="1"/>
    <xf numFmtId="2" fontId="0" fillId="0" borderId="4" xfId="0" applyNumberFormat="1" applyBorder="1" applyAlignment="1"/>
    <xf numFmtId="0" fontId="4" fillId="0" borderId="25" xfId="0" applyFont="1" applyBorder="1" applyAlignment="1">
      <alignment horizontal="center" vertical="top" wrapText="1"/>
    </xf>
    <xf numFmtId="0" fontId="0" fillId="0" borderId="26" xfId="0" applyBorder="1" applyAlignment="1">
      <alignment horizontal="center" vertical="top"/>
    </xf>
    <xf numFmtId="0" fontId="4" fillId="0" borderId="36" xfId="0" applyFont="1" applyBorder="1" applyAlignment="1">
      <alignment horizontal="center" vertical="top" wrapText="1"/>
    </xf>
    <xf numFmtId="0" fontId="0" fillId="0" borderId="37" xfId="0" applyBorder="1" applyAlignment="1">
      <alignment horizontal="center" vertical="top"/>
    </xf>
    <xf numFmtId="0" fontId="4" fillId="0" borderId="26" xfId="0" applyFont="1" applyBorder="1" applyAlignment="1">
      <alignment horizontal="center" vertical="top" wrapText="1"/>
    </xf>
    <xf numFmtId="0" fontId="4" fillId="0" borderId="37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vertical="top"/>
    </xf>
    <xf numFmtId="0" fontId="0" fillId="0" borderId="35" xfId="0" applyBorder="1" applyAlignment="1">
      <alignment horizontal="center" vertical="top"/>
    </xf>
    <xf numFmtId="0" fontId="4" fillId="0" borderId="13" xfId="0" applyFont="1" applyBorder="1" applyAlignment="1"/>
    <xf numFmtId="0" fontId="0" fillId="0" borderId="24" xfId="0" applyBorder="1" applyAlignment="1"/>
    <xf numFmtId="43" fontId="4" fillId="0" borderId="3" xfId="1" applyNumberFormat="1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2" fontId="4" fillId="0" borderId="4" xfId="0" applyNumberFormat="1" applyFont="1" applyBorder="1" applyAlignment="1"/>
    <xf numFmtId="2" fontId="4" fillId="0" borderId="3" xfId="0" applyNumberFormat="1" applyFont="1" applyBorder="1" applyAlignment="1">
      <alignment horizontal="right"/>
    </xf>
    <xf numFmtId="2" fontId="4" fillId="0" borderId="4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0" fillId="0" borderId="0" xfId="0" applyAlignment="1"/>
    <xf numFmtId="0" fontId="4" fillId="0" borderId="8" xfId="1" applyFont="1" applyBorder="1" applyAlignment="1">
      <alignment horizontal="center" vertical="center" wrapText="1"/>
    </xf>
    <xf numFmtId="0" fontId="0" fillId="0" borderId="28" xfId="0" applyBorder="1" applyAlignment="1"/>
    <xf numFmtId="166" fontId="7" fillId="2" borderId="0" xfId="0" applyNumberFormat="1" applyFont="1" applyFill="1" applyBorder="1" applyAlignment="1">
      <alignment horizontal="center"/>
    </xf>
    <xf numFmtId="166" fontId="0" fillId="0" borderId="0" xfId="0" applyNumberFormat="1" applyAlignment="1"/>
    <xf numFmtId="0" fontId="9" fillId="0" borderId="33" xfId="0" applyFont="1" applyBorder="1" applyAlignment="1">
      <alignment horizontal="center" vertical="top"/>
    </xf>
    <xf numFmtId="0" fontId="9" fillId="0" borderId="34" xfId="0" applyFont="1" applyBorder="1" applyAlignment="1">
      <alignment horizontal="center" vertical="top"/>
    </xf>
    <xf numFmtId="0" fontId="4" fillId="0" borderId="1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4" fillId="0" borderId="29" xfId="0" applyFon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17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0" fontId="7" fillId="0" borderId="14" xfId="0" applyFont="1" applyBorder="1" applyAlignment="1">
      <alignment horizontal="center" vertical="top"/>
    </xf>
    <xf numFmtId="0" fontId="7" fillId="0" borderId="22" xfId="0" applyFont="1" applyBorder="1" applyAlignment="1">
      <alignment horizontal="center" vertical="top"/>
    </xf>
    <xf numFmtId="0" fontId="7" fillId="0" borderId="0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0" borderId="12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4" fillId="0" borderId="1" xfId="3" applyFont="1" applyBorder="1" applyAlignment="1">
      <alignment horizontal="left" vertical="top"/>
    </xf>
    <xf numFmtId="0" fontId="4" fillId="0" borderId="3" xfId="3" applyFont="1" applyBorder="1" applyAlignment="1">
      <alignment horizontal="left" vertical="center"/>
    </xf>
    <xf numFmtId="0" fontId="4" fillId="0" borderId="41" xfId="3" applyFont="1" applyBorder="1" applyAlignment="1">
      <alignment horizontal="left" vertical="center"/>
    </xf>
    <xf numFmtId="0" fontId="4" fillId="0" borderId="4" xfId="3" applyFont="1" applyBorder="1" applyAlignment="1">
      <alignment horizontal="left" vertical="center"/>
    </xf>
    <xf numFmtId="0" fontId="4" fillId="0" borderId="3" xfId="3" applyFont="1" applyBorder="1" applyAlignment="1">
      <alignment horizontal="left" vertical="center" wrapText="1"/>
    </xf>
    <xf numFmtId="0" fontId="4" fillId="0" borderId="41" xfId="3" applyFont="1" applyBorder="1" applyAlignment="1">
      <alignment horizontal="left" vertical="center" wrapText="1"/>
    </xf>
    <xf numFmtId="0" fontId="4" fillId="0" borderId="4" xfId="3" applyFont="1" applyBorder="1" applyAlignment="1">
      <alignment horizontal="left" vertical="center" wrapText="1"/>
    </xf>
    <xf numFmtId="0" fontId="4" fillId="0" borderId="3" xfId="3" applyFont="1" applyBorder="1" applyAlignment="1">
      <alignment horizontal="left" wrapText="1"/>
    </xf>
    <xf numFmtId="0" fontId="4" fillId="0" borderId="41" xfId="3" applyFont="1" applyBorder="1" applyAlignment="1">
      <alignment horizontal="left" wrapText="1"/>
    </xf>
    <xf numFmtId="0" fontId="4" fillId="0" borderId="4" xfId="3" applyFont="1" applyBorder="1" applyAlignment="1">
      <alignment horizontal="left" wrapText="1"/>
    </xf>
    <xf numFmtId="0" fontId="4" fillId="0" borderId="3" xfId="3" applyFont="1" applyBorder="1" applyAlignment="1">
      <alignment horizontal="left" vertical="top" wrapText="1"/>
    </xf>
    <xf numFmtId="0" fontId="4" fillId="0" borderId="41" xfId="3" applyFont="1" applyBorder="1" applyAlignment="1">
      <alignment horizontal="left" vertical="top" wrapText="1"/>
    </xf>
    <xf numFmtId="0" fontId="4" fillId="0" borderId="4" xfId="3" applyFont="1" applyBorder="1" applyAlignment="1">
      <alignment horizontal="left" vertical="top" wrapText="1"/>
    </xf>
    <xf numFmtId="0" fontId="4" fillId="0" borderId="3" xfId="3" applyFont="1" applyBorder="1" applyAlignment="1">
      <alignment horizontal="left" vertical="top"/>
    </xf>
    <xf numFmtId="0" fontId="4" fillId="0" borderId="41" xfId="3" applyFont="1" applyBorder="1" applyAlignment="1">
      <alignment horizontal="left" vertical="top"/>
    </xf>
    <xf numFmtId="0" fontId="4" fillId="0" borderId="4" xfId="3" applyFont="1" applyBorder="1" applyAlignment="1">
      <alignment horizontal="left" vertical="top"/>
    </xf>
    <xf numFmtId="0" fontId="4" fillId="0" borderId="3" xfId="3" applyFont="1" applyBorder="1" applyAlignment="1">
      <alignment horizontal="left"/>
    </xf>
    <xf numFmtId="0" fontId="4" fillId="0" borderId="41" xfId="3" applyFont="1" applyBorder="1" applyAlignment="1">
      <alignment horizontal="left"/>
    </xf>
    <xf numFmtId="0" fontId="4" fillId="0" borderId="4" xfId="3" applyFont="1" applyBorder="1" applyAlignment="1">
      <alignment horizontal="left"/>
    </xf>
  </cellXfs>
  <cellStyles count="4">
    <cellStyle name="Обычный" xfId="0" builtinId="0"/>
    <cellStyle name="Обычный 2" xfId="2"/>
    <cellStyle name="Обычный 3" xfId="1"/>
    <cellStyle name="Обычный 3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abSelected="1" topLeftCell="A13" zoomScaleNormal="100" workbookViewId="0">
      <selection activeCell="G30" sqref="G30"/>
    </sheetView>
  </sheetViews>
  <sheetFormatPr defaultRowHeight="15" x14ac:dyDescent="0.25"/>
  <cols>
    <col min="1" max="1" width="49.42578125" customWidth="1"/>
    <col min="2" max="2" width="5.42578125" customWidth="1"/>
    <col min="3" max="3" width="7.5703125" customWidth="1"/>
    <col min="4" max="4" width="8" customWidth="1"/>
    <col min="5" max="5" width="5.7109375" customWidth="1"/>
    <col min="6" max="6" width="15.42578125" customWidth="1"/>
    <col min="7" max="7" width="16.42578125" customWidth="1"/>
    <col min="8" max="8" width="14.42578125" customWidth="1"/>
    <col min="9" max="9" width="15.7109375" customWidth="1"/>
    <col min="10" max="10" width="14.28515625" customWidth="1"/>
    <col min="11" max="11" width="13.85546875" customWidth="1"/>
    <col min="12" max="12" width="19.85546875" customWidth="1"/>
  </cols>
  <sheetData>
    <row r="1" spans="1:12" x14ac:dyDescent="0.25">
      <c r="A1" s="83" t="s">
        <v>43</v>
      </c>
      <c r="B1" s="83"/>
      <c r="C1" s="83"/>
      <c r="D1" s="83"/>
      <c r="E1" s="83"/>
      <c r="F1" s="83"/>
      <c r="G1" s="83"/>
      <c r="H1" s="83"/>
      <c r="I1" s="83"/>
      <c r="J1" s="83"/>
      <c r="K1" s="84"/>
      <c r="L1" s="84"/>
    </row>
    <row r="2" spans="1:12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59"/>
      <c r="L2" s="59"/>
    </row>
    <row r="3" spans="1:12" ht="18.75" x14ac:dyDescent="0.3">
      <c r="A3" s="60"/>
      <c r="B3" s="60"/>
      <c r="C3" s="60"/>
      <c r="D3" s="60"/>
      <c r="E3" s="60"/>
      <c r="F3" s="96" t="s">
        <v>54</v>
      </c>
      <c r="G3" s="97"/>
      <c r="H3" s="97"/>
      <c r="I3" s="60"/>
      <c r="J3" s="60"/>
      <c r="K3" s="59"/>
      <c r="L3" s="59"/>
    </row>
    <row r="4" spans="1:12" ht="15.75" x14ac:dyDescent="0.25">
      <c r="F4" s="11"/>
      <c r="G4" s="11"/>
      <c r="H4" s="11"/>
      <c r="I4" s="11"/>
      <c r="J4" s="11"/>
      <c r="K4" s="11"/>
    </row>
    <row r="5" spans="1:12" ht="18.75" x14ac:dyDescent="0.25">
      <c r="A5" s="104" t="s">
        <v>56</v>
      </c>
      <c r="B5" s="104"/>
      <c r="C5" s="104"/>
      <c r="D5" s="104"/>
      <c r="E5" s="104"/>
      <c r="F5" s="104"/>
      <c r="G5" s="104"/>
      <c r="H5" s="104"/>
      <c r="I5" s="104"/>
      <c r="J5" s="84"/>
      <c r="K5" s="9"/>
    </row>
    <row r="6" spans="1:12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3"/>
      <c r="K6" s="13"/>
    </row>
    <row r="7" spans="1:12" ht="17.25" customHeight="1" x14ac:dyDescent="0.25">
      <c r="A7" s="10" t="s">
        <v>9</v>
      </c>
      <c r="B7" s="87">
        <v>0</v>
      </c>
      <c r="C7" s="88"/>
      <c r="D7" s="88"/>
      <c r="E7" s="88"/>
      <c r="F7" s="88"/>
      <c r="G7" s="14"/>
      <c r="H7" s="14"/>
      <c r="I7" s="14"/>
      <c r="J7" s="14"/>
      <c r="K7" s="14"/>
    </row>
    <row r="8" spans="1:12" ht="19.5" thickBot="1" x14ac:dyDescent="0.35">
      <c r="A8" s="12"/>
      <c r="B8" s="12"/>
      <c r="C8" s="12"/>
      <c r="D8" s="12"/>
      <c r="E8" s="12"/>
      <c r="F8" s="12"/>
      <c r="G8" s="12"/>
      <c r="H8" s="12"/>
      <c r="I8" s="12"/>
      <c r="J8" s="13"/>
      <c r="K8" s="13"/>
    </row>
    <row r="9" spans="1:12" ht="15" customHeight="1" thickBot="1" x14ac:dyDescent="0.3">
      <c r="A9" s="105" t="s">
        <v>11</v>
      </c>
      <c r="B9" s="91" t="s">
        <v>0</v>
      </c>
      <c r="C9" s="91" t="s">
        <v>32</v>
      </c>
      <c r="D9" s="93"/>
      <c r="E9" s="93"/>
      <c r="F9" s="107" t="s">
        <v>12</v>
      </c>
      <c r="G9" s="109" t="s">
        <v>13</v>
      </c>
      <c r="H9" s="94" t="s">
        <v>1</v>
      </c>
      <c r="I9" s="89" t="s">
        <v>14</v>
      </c>
      <c r="J9" s="90"/>
      <c r="K9" s="75"/>
      <c r="L9" s="85" t="s">
        <v>2</v>
      </c>
    </row>
    <row r="10" spans="1:12" ht="100.5" customHeight="1" x14ac:dyDescent="0.25">
      <c r="A10" s="106"/>
      <c r="B10" s="92"/>
      <c r="C10" s="1" t="s">
        <v>10</v>
      </c>
      <c r="D10" s="1" t="s">
        <v>3</v>
      </c>
      <c r="E10" s="1" t="s">
        <v>4</v>
      </c>
      <c r="F10" s="108"/>
      <c r="G10" s="110"/>
      <c r="H10" s="95"/>
      <c r="I10" s="40" t="s">
        <v>18</v>
      </c>
      <c r="J10" s="41" t="s">
        <v>19</v>
      </c>
      <c r="K10" s="42" t="s">
        <v>20</v>
      </c>
      <c r="L10" s="86"/>
    </row>
    <row r="11" spans="1:12" ht="15.75" thickBot="1" x14ac:dyDescent="0.3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6">
        <v>6</v>
      </c>
      <c r="G11" s="16">
        <v>7</v>
      </c>
      <c r="H11" s="16">
        <v>8</v>
      </c>
      <c r="I11" s="16">
        <v>9</v>
      </c>
      <c r="J11" s="30">
        <v>10</v>
      </c>
      <c r="K11" s="16">
        <v>11</v>
      </c>
      <c r="L11" s="29">
        <v>12</v>
      </c>
    </row>
    <row r="12" spans="1:12" ht="21.75" customHeight="1" x14ac:dyDescent="0.25">
      <c r="A12" s="17" t="s">
        <v>17</v>
      </c>
      <c r="B12" s="17"/>
      <c r="C12" s="17"/>
      <c r="D12" s="17"/>
      <c r="E12" s="17"/>
      <c r="F12" s="18"/>
      <c r="G12" s="18"/>
      <c r="H12" s="18"/>
      <c r="I12" s="19"/>
      <c r="J12" s="31"/>
      <c r="K12" s="31"/>
      <c r="L12" s="32"/>
    </row>
    <row r="13" spans="1:12" x14ac:dyDescent="0.25">
      <c r="A13" s="2" t="s">
        <v>21</v>
      </c>
      <c r="B13" s="5" t="s">
        <v>8</v>
      </c>
      <c r="C13" s="6">
        <v>1</v>
      </c>
      <c r="D13" s="6">
        <v>1</v>
      </c>
      <c r="E13" s="6">
        <f t="shared" ref="E13:E22" si="0">SUM(C13:D13)</f>
        <v>2</v>
      </c>
      <c r="F13" s="7">
        <v>16000</v>
      </c>
      <c r="G13" s="3">
        <f t="shared" ref="G13:G22" si="1">E13*F13</f>
        <v>32000</v>
      </c>
      <c r="H13" s="3">
        <f t="shared" ref="H13:H22" si="2">G13*1.18</f>
        <v>37760</v>
      </c>
      <c r="I13" s="35">
        <f>B7*F13</f>
        <v>0</v>
      </c>
      <c r="J13" s="36">
        <f>G13*B7</f>
        <v>0</v>
      </c>
      <c r="K13" s="36">
        <f>B7*H13</f>
        <v>0</v>
      </c>
      <c r="L13" s="33" t="s">
        <v>6</v>
      </c>
    </row>
    <row r="14" spans="1:12" ht="18" customHeight="1" x14ac:dyDescent="0.25">
      <c r="A14" s="2" t="s">
        <v>22</v>
      </c>
      <c r="B14" s="5" t="s">
        <v>8</v>
      </c>
      <c r="C14" s="6">
        <v>1</v>
      </c>
      <c r="D14" s="6">
        <v>1</v>
      </c>
      <c r="E14" s="6">
        <f t="shared" si="0"/>
        <v>2</v>
      </c>
      <c r="F14" s="7">
        <v>20000</v>
      </c>
      <c r="G14" s="3">
        <f t="shared" si="1"/>
        <v>40000</v>
      </c>
      <c r="H14" s="3">
        <f t="shared" si="2"/>
        <v>47200</v>
      </c>
      <c r="I14" s="35">
        <f>B7*F14</f>
        <v>0</v>
      </c>
      <c r="J14" s="36">
        <f>B7*G14</f>
        <v>0</v>
      </c>
      <c r="K14" s="36">
        <f>B7*H14</f>
        <v>0</v>
      </c>
      <c r="L14" s="33" t="s">
        <v>5</v>
      </c>
    </row>
    <row r="15" spans="1:12" ht="15.75" customHeight="1" x14ac:dyDescent="0.25">
      <c r="A15" s="2" t="s">
        <v>23</v>
      </c>
      <c r="B15" s="5" t="s">
        <v>8</v>
      </c>
      <c r="C15" s="6">
        <v>1</v>
      </c>
      <c r="D15" s="6">
        <v>1</v>
      </c>
      <c r="E15" s="6">
        <f t="shared" si="0"/>
        <v>2</v>
      </c>
      <c r="F15" s="7">
        <v>16000</v>
      </c>
      <c r="G15" s="3">
        <f t="shared" si="1"/>
        <v>32000</v>
      </c>
      <c r="H15" s="3">
        <f t="shared" si="2"/>
        <v>37760</v>
      </c>
      <c r="I15" s="35">
        <f>B7*F15</f>
        <v>0</v>
      </c>
      <c r="J15" s="36">
        <f>B7*G15</f>
        <v>0</v>
      </c>
      <c r="K15" s="36">
        <f>B7*H15</f>
        <v>0</v>
      </c>
      <c r="L15" s="33" t="s">
        <v>5</v>
      </c>
    </row>
    <row r="16" spans="1:12" ht="18" customHeight="1" x14ac:dyDescent="0.25">
      <c r="A16" s="2" t="s">
        <v>24</v>
      </c>
      <c r="B16" s="5" t="s">
        <v>8</v>
      </c>
      <c r="C16" s="6">
        <v>1</v>
      </c>
      <c r="D16" s="6">
        <v>1</v>
      </c>
      <c r="E16" s="6">
        <f t="shared" si="0"/>
        <v>2</v>
      </c>
      <c r="F16" s="7">
        <v>23000</v>
      </c>
      <c r="G16" s="3">
        <f t="shared" si="1"/>
        <v>46000</v>
      </c>
      <c r="H16" s="3">
        <f t="shared" si="2"/>
        <v>54280</v>
      </c>
      <c r="I16" s="35">
        <f>B7*F16</f>
        <v>0</v>
      </c>
      <c r="J16" s="36">
        <f>B7*G16</f>
        <v>0</v>
      </c>
      <c r="K16" s="36">
        <f>B7*H16</f>
        <v>0</v>
      </c>
      <c r="L16" s="33" t="s">
        <v>5</v>
      </c>
    </row>
    <row r="17" spans="1:12" ht="18.75" customHeight="1" x14ac:dyDescent="0.25">
      <c r="A17" s="2" t="s">
        <v>25</v>
      </c>
      <c r="B17" s="5" t="s">
        <v>8</v>
      </c>
      <c r="C17" s="6">
        <v>1</v>
      </c>
      <c r="D17" s="6">
        <v>1</v>
      </c>
      <c r="E17" s="6">
        <f t="shared" si="0"/>
        <v>2</v>
      </c>
      <c r="F17" s="7">
        <v>23000</v>
      </c>
      <c r="G17" s="3">
        <f t="shared" si="1"/>
        <v>46000</v>
      </c>
      <c r="H17" s="3">
        <f t="shared" si="2"/>
        <v>54280</v>
      </c>
      <c r="I17" s="35">
        <f>B7*F17</f>
        <v>0</v>
      </c>
      <c r="J17" s="36">
        <f>B7*G17</f>
        <v>0</v>
      </c>
      <c r="K17" s="36">
        <f>B7*H17</f>
        <v>0</v>
      </c>
      <c r="L17" s="33" t="s">
        <v>5</v>
      </c>
    </row>
    <row r="18" spans="1:12" x14ac:dyDescent="0.25">
      <c r="A18" s="2" t="s">
        <v>26</v>
      </c>
      <c r="B18" s="5" t="s">
        <v>8</v>
      </c>
      <c r="C18" s="6">
        <v>1</v>
      </c>
      <c r="D18" s="6">
        <v>1</v>
      </c>
      <c r="E18" s="6">
        <f t="shared" si="0"/>
        <v>2</v>
      </c>
      <c r="F18" s="7">
        <v>26000</v>
      </c>
      <c r="G18" s="3">
        <f t="shared" si="1"/>
        <v>52000</v>
      </c>
      <c r="H18" s="3">
        <f t="shared" si="2"/>
        <v>61360</v>
      </c>
      <c r="I18" s="35">
        <f>B7*F18</f>
        <v>0</v>
      </c>
      <c r="J18" s="36">
        <f>B7*G18</f>
        <v>0</v>
      </c>
      <c r="K18" s="36">
        <f>B7*H18</f>
        <v>0</v>
      </c>
      <c r="L18" s="33" t="s">
        <v>5</v>
      </c>
    </row>
    <row r="19" spans="1:12" x14ac:dyDescent="0.25">
      <c r="A19" s="2" t="s">
        <v>27</v>
      </c>
      <c r="B19" s="5" t="s">
        <v>8</v>
      </c>
      <c r="C19" s="6">
        <v>1</v>
      </c>
      <c r="D19" s="6">
        <v>1</v>
      </c>
      <c r="E19" s="6">
        <f t="shared" si="0"/>
        <v>2</v>
      </c>
      <c r="F19" s="7">
        <v>26000</v>
      </c>
      <c r="G19" s="3">
        <f t="shared" si="1"/>
        <v>52000</v>
      </c>
      <c r="H19" s="3">
        <f t="shared" si="2"/>
        <v>61360</v>
      </c>
      <c r="I19" s="35">
        <f>B7*F19</f>
        <v>0</v>
      </c>
      <c r="J19" s="36">
        <f>B7*G19</f>
        <v>0</v>
      </c>
      <c r="K19" s="36">
        <f>B7*H19</f>
        <v>0</v>
      </c>
      <c r="L19" s="33" t="s">
        <v>5</v>
      </c>
    </row>
    <row r="20" spans="1:12" ht="22.5" customHeight="1" x14ac:dyDescent="0.25">
      <c r="A20" s="2" t="s">
        <v>28</v>
      </c>
      <c r="B20" s="5" t="s">
        <v>8</v>
      </c>
      <c r="C20" s="6">
        <v>1</v>
      </c>
      <c r="D20" s="6">
        <v>1</v>
      </c>
      <c r="E20" s="6">
        <f t="shared" si="0"/>
        <v>2</v>
      </c>
      <c r="F20" s="7">
        <v>30000</v>
      </c>
      <c r="G20" s="3">
        <f t="shared" si="1"/>
        <v>60000</v>
      </c>
      <c r="H20" s="3">
        <f t="shared" si="2"/>
        <v>70800</v>
      </c>
      <c r="I20" s="35">
        <f>B7*F20</f>
        <v>0</v>
      </c>
      <c r="J20" s="36">
        <f>B7*G20</f>
        <v>0</v>
      </c>
      <c r="K20" s="36">
        <f>B7*H20</f>
        <v>0</v>
      </c>
      <c r="L20" s="33" t="s">
        <v>7</v>
      </c>
    </row>
    <row r="21" spans="1:12" ht="23.25" customHeight="1" x14ac:dyDescent="0.25">
      <c r="A21" s="2" t="s">
        <v>29</v>
      </c>
      <c r="B21" s="5" t="s">
        <v>8</v>
      </c>
      <c r="C21" s="6">
        <v>1</v>
      </c>
      <c r="D21" s="6">
        <v>1</v>
      </c>
      <c r="E21" s="6">
        <f t="shared" si="0"/>
        <v>2</v>
      </c>
      <c r="F21" s="7">
        <v>30000</v>
      </c>
      <c r="G21" s="3">
        <f t="shared" si="1"/>
        <v>60000</v>
      </c>
      <c r="H21" s="3">
        <f t="shared" si="2"/>
        <v>70800</v>
      </c>
      <c r="I21" s="35">
        <f>B7*F21</f>
        <v>0</v>
      </c>
      <c r="J21" s="36">
        <f>B7*G21</f>
        <v>0</v>
      </c>
      <c r="K21" s="36">
        <f>B7*H21</f>
        <v>0</v>
      </c>
      <c r="L21" s="33" t="s">
        <v>7</v>
      </c>
    </row>
    <row r="22" spans="1:12" ht="27" customHeight="1" x14ac:dyDescent="0.25">
      <c r="A22" s="2" t="s">
        <v>30</v>
      </c>
      <c r="B22" s="5" t="s">
        <v>8</v>
      </c>
      <c r="C22" s="6">
        <v>1</v>
      </c>
      <c r="D22" s="6">
        <v>1</v>
      </c>
      <c r="E22" s="6">
        <f t="shared" si="0"/>
        <v>2</v>
      </c>
      <c r="F22" s="7">
        <v>30000</v>
      </c>
      <c r="G22" s="3">
        <f t="shared" si="1"/>
        <v>60000</v>
      </c>
      <c r="H22" s="3">
        <f t="shared" si="2"/>
        <v>70800</v>
      </c>
      <c r="I22" s="35">
        <f>B7*F22</f>
        <v>0</v>
      </c>
      <c r="J22" s="36">
        <f>B7*G22</f>
        <v>0</v>
      </c>
      <c r="K22" s="36">
        <f>B7*H22</f>
        <v>0</v>
      </c>
      <c r="L22" s="33" t="s">
        <v>7</v>
      </c>
    </row>
    <row r="23" spans="1:12" ht="38.25" customHeight="1" thickBot="1" x14ac:dyDescent="0.3">
      <c r="A23" s="20" t="s">
        <v>16</v>
      </c>
      <c r="B23" s="20"/>
      <c r="C23" s="20"/>
      <c r="D23" s="20"/>
      <c r="E23" s="20"/>
      <c r="F23" s="98" t="s">
        <v>15</v>
      </c>
      <c r="G23" s="98"/>
      <c r="H23" s="98"/>
      <c r="I23" s="98"/>
      <c r="J23" s="99"/>
      <c r="K23" s="37"/>
      <c r="L23" s="34"/>
    </row>
    <row r="24" spans="1:12" ht="15.75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</row>
    <row r="25" spans="1:12" ht="18.75" x14ac:dyDescent="0.25">
      <c r="A25" s="100" t="s">
        <v>57</v>
      </c>
      <c r="B25" s="100"/>
      <c r="C25" s="100"/>
      <c r="D25" s="100"/>
      <c r="E25" s="100"/>
      <c r="F25" s="100"/>
      <c r="G25" s="100"/>
      <c r="H25" s="100"/>
      <c r="I25" s="100"/>
      <c r="J25" s="84"/>
      <c r="K25" s="9"/>
    </row>
    <row r="26" spans="1:12" ht="18.75" x14ac:dyDescent="0.25">
      <c r="A26" s="8"/>
      <c r="B26" s="8"/>
      <c r="C26" s="8"/>
      <c r="D26" s="8"/>
      <c r="E26" s="8"/>
      <c r="F26" s="8"/>
      <c r="G26" s="8"/>
      <c r="H26" s="8"/>
      <c r="I26" s="8"/>
      <c r="J26" s="11"/>
      <c r="K26" s="11"/>
    </row>
    <row r="27" spans="1:12" ht="18" customHeight="1" thickBot="1" x14ac:dyDescent="0.3">
      <c r="A27" s="21" t="s">
        <v>9</v>
      </c>
      <c r="B27" s="21"/>
      <c r="C27" s="21"/>
      <c r="D27" s="21"/>
      <c r="E27" s="21"/>
      <c r="F27" s="22">
        <v>0</v>
      </c>
      <c r="G27" s="23"/>
      <c r="H27" s="23"/>
      <c r="I27" s="23"/>
      <c r="J27" s="11"/>
      <c r="K27" s="11"/>
    </row>
    <row r="28" spans="1:12" ht="18" customHeight="1" thickBot="1" x14ac:dyDescent="0.3">
      <c r="A28" s="21"/>
      <c r="B28" s="21"/>
      <c r="C28" s="21"/>
      <c r="D28" s="21"/>
      <c r="E28" s="21"/>
      <c r="F28" s="24"/>
      <c r="G28" s="23"/>
      <c r="H28" s="23"/>
      <c r="I28" s="23"/>
      <c r="J28" s="11"/>
      <c r="K28" s="11"/>
    </row>
    <row r="29" spans="1:12" ht="15.75" customHeight="1" x14ac:dyDescent="0.25">
      <c r="A29" s="101" t="s">
        <v>11</v>
      </c>
      <c r="B29" s="68" t="s">
        <v>12</v>
      </c>
      <c r="C29" s="69"/>
      <c r="D29" s="68" t="s">
        <v>33</v>
      </c>
      <c r="E29" s="72"/>
      <c r="F29" s="111" t="s">
        <v>14</v>
      </c>
      <c r="G29" s="112"/>
      <c r="H29" s="47"/>
      <c r="I29" s="103"/>
      <c r="J29" s="103"/>
      <c r="K29" s="38"/>
    </row>
    <row r="30" spans="1:12" ht="108.75" customHeight="1" thickBot="1" x14ac:dyDescent="0.3">
      <c r="A30" s="102"/>
      <c r="B30" s="70"/>
      <c r="C30" s="71"/>
      <c r="D30" s="70"/>
      <c r="E30" s="73"/>
      <c r="F30" s="43" t="s">
        <v>58</v>
      </c>
      <c r="G30" s="44" t="s">
        <v>59</v>
      </c>
      <c r="H30" s="47"/>
      <c r="I30" s="39"/>
      <c r="J30" s="39"/>
      <c r="K30" s="39"/>
    </row>
    <row r="31" spans="1:12" ht="15.75" thickBot="1" x14ac:dyDescent="0.3">
      <c r="A31" s="25">
        <v>1</v>
      </c>
      <c r="B31" s="74">
        <v>2</v>
      </c>
      <c r="C31" s="75"/>
      <c r="D31" s="74">
        <v>3</v>
      </c>
      <c r="E31" s="75"/>
      <c r="F31" s="26">
        <v>4</v>
      </c>
      <c r="G31" s="45">
        <v>5</v>
      </c>
      <c r="H31" s="47"/>
      <c r="I31" s="39"/>
      <c r="J31" s="39"/>
      <c r="K31" s="39"/>
    </row>
    <row r="32" spans="1:12" ht="27" customHeight="1" x14ac:dyDescent="0.25">
      <c r="A32" s="2" t="s">
        <v>41</v>
      </c>
      <c r="B32" s="76"/>
      <c r="C32" s="77"/>
      <c r="D32" s="76"/>
      <c r="E32" s="77"/>
      <c r="F32" s="27"/>
      <c r="G32" s="46"/>
      <c r="H32" s="48"/>
      <c r="I32" s="4"/>
      <c r="J32" s="4"/>
      <c r="K32" s="4"/>
    </row>
    <row r="33" spans="1:12" ht="39" x14ac:dyDescent="0.25">
      <c r="A33" s="2" t="s">
        <v>31</v>
      </c>
      <c r="B33" s="78">
        <v>5000</v>
      </c>
      <c r="C33" s="79"/>
      <c r="D33" s="78">
        <v>5900</v>
      </c>
      <c r="E33" s="79"/>
      <c r="F33" s="52">
        <f>F27*B33</f>
        <v>0</v>
      </c>
      <c r="G33" s="50">
        <f>F27*D33</f>
        <v>0</v>
      </c>
      <c r="H33" s="48"/>
      <c r="I33" s="4"/>
      <c r="J33" s="4"/>
      <c r="K33" s="4"/>
    </row>
    <row r="34" spans="1:12" ht="26.25" x14ac:dyDescent="0.25">
      <c r="A34" s="2" t="s">
        <v>34</v>
      </c>
      <c r="B34" s="66">
        <v>10000</v>
      </c>
      <c r="C34" s="80"/>
      <c r="D34" s="81">
        <f t="shared" ref="D34:D39" si="3">B34*1.18</f>
        <v>11800</v>
      </c>
      <c r="E34" s="82"/>
      <c r="F34" s="53">
        <f>F27*B34</f>
        <v>0</v>
      </c>
      <c r="G34" s="54">
        <f>F27*D34</f>
        <v>0</v>
      </c>
      <c r="H34" s="48"/>
      <c r="I34" s="4"/>
      <c r="J34" s="4"/>
      <c r="K34" s="4"/>
    </row>
    <row r="35" spans="1:12" ht="51.75" x14ac:dyDescent="0.25">
      <c r="A35" s="2" t="s">
        <v>35</v>
      </c>
      <c r="B35" s="66">
        <v>15000</v>
      </c>
      <c r="C35" s="67"/>
      <c r="D35" s="66">
        <f t="shared" si="3"/>
        <v>17700</v>
      </c>
      <c r="E35" s="67"/>
      <c r="F35" s="51">
        <f>F28*B35</f>
        <v>0</v>
      </c>
      <c r="G35" s="36">
        <f>F27*D35</f>
        <v>0</v>
      </c>
      <c r="H35" s="48"/>
      <c r="I35" s="4"/>
      <c r="J35" s="4"/>
      <c r="K35" s="4"/>
    </row>
    <row r="36" spans="1:12" ht="39" x14ac:dyDescent="0.25">
      <c r="A36" s="2" t="s">
        <v>36</v>
      </c>
      <c r="B36" s="66">
        <v>20000</v>
      </c>
      <c r="C36" s="67"/>
      <c r="D36" s="66">
        <f t="shared" si="3"/>
        <v>23600</v>
      </c>
      <c r="E36" s="67"/>
      <c r="F36" s="51">
        <f>F27*B36</f>
        <v>0</v>
      </c>
      <c r="G36" s="36">
        <f>F27*D36</f>
        <v>0</v>
      </c>
      <c r="H36" s="48"/>
      <c r="I36" s="4"/>
      <c r="J36" s="4"/>
      <c r="K36" s="4"/>
    </row>
    <row r="37" spans="1:12" ht="53.25" customHeight="1" x14ac:dyDescent="0.25">
      <c r="A37" s="2" t="s">
        <v>37</v>
      </c>
      <c r="B37" s="66">
        <v>25000</v>
      </c>
      <c r="C37" s="67"/>
      <c r="D37" s="66">
        <f t="shared" si="3"/>
        <v>29500</v>
      </c>
      <c r="E37" s="67"/>
      <c r="F37" s="51">
        <f>F27*B37</f>
        <v>0</v>
      </c>
      <c r="G37" s="36">
        <f>F27*D37</f>
        <v>0</v>
      </c>
      <c r="H37" s="48"/>
      <c r="I37" s="4"/>
      <c r="J37" s="4"/>
      <c r="K37" s="4"/>
    </row>
    <row r="38" spans="1:12" x14ac:dyDescent="0.25">
      <c r="A38" s="2" t="s">
        <v>38</v>
      </c>
      <c r="B38" s="66">
        <v>300</v>
      </c>
      <c r="C38" s="67"/>
      <c r="D38" s="66">
        <f t="shared" si="3"/>
        <v>354</v>
      </c>
      <c r="E38" s="67"/>
      <c r="F38" s="51">
        <f>F27*B38</f>
        <v>0</v>
      </c>
      <c r="G38" s="36">
        <f>F27*D38</f>
        <v>0</v>
      </c>
      <c r="H38" s="48"/>
      <c r="I38" s="4"/>
      <c r="J38" s="4"/>
      <c r="K38" s="4"/>
    </row>
    <row r="39" spans="1:12" ht="26.25" x14ac:dyDescent="0.25">
      <c r="A39" s="55" t="s">
        <v>39</v>
      </c>
      <c r="B39" s="61">
        <v>1500</v>
      </c>
      <c r="C39" s="62"/>
      <c r="D39" s="61">
        <f t="shared" si="3"/>
        <v>1770</v>
      </c>
      <c r="E39" s="62"/>
      <c r="F39" s="56">
        <f>F27*B39</f>
        <v>0</v>
      </c>
      <c r="G39" s="57">
        <f>F27*D39</f>
        <v>0</v>
      </c>
      <c r="H39" s="28"/>
      <c r="I39" s="49"/>
      <c r="J39" s="49"/>
    </row>
    <row r="40" spans="1:12" ht="39.75" thickBot="1" x14ac:dyDescent="0.3">
      <c r="A40" s="58" t="s">
        <v>42</v>
      </c>
      <c r="B40" s="63" t="s">
        <v>40</v>
      </c>
      <c r="C40" s="64"/>
      <c r="D40" s="64"/>
      <c r="E40" s="64"/>
      <c r="F40" s="64"/>
      <c r="G40" s="65"/>
    </row>
    <row r="42" spans="1:12" x14ac:dyDescent="0.25">
      <c r="A42" s="113" t="s">
        <v>44</v>
      </c>
      <c r="B42" s="113"/>
      <c r="C42" s="113"/>
      <c r="D42" s="113"/>
      <c r="E42" s="113"/>
      <c r="F42" s="113"/>
      <c r="G42" s="113"/>
      <c r="H42" s="113"/>
      <c r="I42" s="113"/>
      <c r="J42" s="113"/>
      <c r="K42" s="113"/>
      <c r="L42" s="113"/>
    </row>
    <row r="43" spans="1:12" ht="42.75" customHeight="1" x14ac:dyDescent="0.25">
      <c r="A43" s="114" t="s">
        <v>52</v>
      </c>
      <c r="B43" s="115"/>
      <c r="C43" s="116"/>
      <c r="D43" s="117" t="s">
        <v>53</v>
      </c>
      <c r="E43" s="118"/>
      <c r="F43" s="118"/>
      <c r="G43" s="118"/>
      <c r="H43" s="118"/>
      <c r="I43" s="118"/>
      <c r="J43" s="118"/>
      <c r="K43" s="118"/>
      <c r="L43" s="119"/>
    </row>
    <row r="44" spans="1:12" ht="46.5" customHeight="1" x14ac:dyDescent="0.25">
      <c r="A44" s="114" t="s">
        <v>45</v>
      </c>
      <c r="B44" s="115"/>
      <c r="C44" s="116"/>
      <c r="D44" s="120" t="s">
        <v>55</v>
      </c>
      <c r="E44" s="121"/>
      <c r="F44" s="121"/>
      <c r="G44" s="121"/>
      <c r="H44" s="121"/>
      <c r="I44" s="121"/>
      <c r="J44" s="121"/>
      <c r="K44" s="121"/>
      <c r="L44" s="122"/>
    </row>
    <row r="45" spans="1:12" ht="30" customHeight="1" x14ac:dyDescent="0.25">
      <c r="A45" s="114" t="s">
        <v>46</v>
      </c>
      <c r="B45" s="115"/>
      <c r="C45" s="116"/>
      <c r="D45" s="123" t="s">
        <v>51</v>
      </c>
      <c r="E45" s="124"/>
      <c r="F45" s="124"/>
      <c r="G45" s="124"/>
      <c r="H45" s="124"/>
      <c r="I45" s="124"/>
      <c r="J45" s="124"/>
      <c r="K45" s="124"/>
      <c r="L45" s="125"/>
    </row>
    <row r="46" spans="1:12" x14ac:dyDescent="0.25">
      <c r="A46" s="129" t="s">
        <v>47</v>
      </c>
      <c r="B46" s="130"/>
      <c r="C46" s="131"/>
      <c r="D46" s="126" t="s">
        <v>48</v>
      </c>
      <c r="E46" s="127"/>
      <c r="F46" s="127"/>
      <c r="G46" s="127"/>
      <c r="H46" s="127"/>
      <c r="I46" s="127"/>
      <c r="J46" s="127"/>
      <c r="K46" s="127"/>
      <c r="L46" s="128"/>
    </row>
    <row r="47" spans="1:12" x14ac:dyDescent="0.25">
      <c r="A47" s="123" t="s">
        <v>49</v>
      </c>
      <c r="B47" s="124"/>
      <c r="C47" s="125"/>
      <c r="D47" s="126" t="s">
        <v>50</v>
      </c>
      <c r="E47" s="127"/>
      <c r="F47" s="127"/>
      <c r="G47" s="127"/>
      <c r="H47" s="127"/>
      <c r="I47" s="127"/>
      <c r="J47" s="127"/>
      <c r="K47" s="127"/>
      <c r="L47" s="128"/>
    </row>
  </sheetData>
  <mergeCells count="49">
    <mergeCell ref="D46:L46"/>
    <mergeCell ref="A47:C47"/>
    <mergeCell ref="D47:L47"/>
    <mergeCell ref="A44:C44"/>
    <mergeCell ref="A46:C46"/>
    <mergeCell ref="A45:C45"/>
    <mergeCell ref="A42:L42"/>
    <mergeCell ref="A43:C43"/>
    <mergeCell ref="D43:L43"/>
    <mergeCell ref="D44:L44"/>
    <mergeCell ref="D45:L45"/>
    <mergeCell ref="F23:J23"/>
    <mergeCell ref="A25:J25"/>
    <mergeCell ref="A29:A30"/>
    <mergeCell ref="I29:J29"/>
    <mergeCell ref="A5:J5"/>
    <mergeCell ref="A9:A10"/>
    <mergeCell ref="F9:F10"/>
    <mergeCell ref="G9:G10"/>
    <mergeCell ref="F29:G29"/>
    <mergeCell ref="A1:L1"/>
    <mergeCell ref="L9:L10"/>
    <mergeCell ref="B7:F7"/>
    <mergeCell ref="I9:K9"/>
    <mergeCell ref="B9:B10"/>
    <mergeCell ref="C9:E9"/>
    <mergeCell ref="H9:H10"/>
    <mergeCell ref="F3:H3"/>
    <mergeCell ref="B35:C35"/>
    <mergeCell ref="D35:E35"/>
    <mergeCell ref="B29:C30"/>
    <mergeCell ref="D29:E30"/>
    <mergeCell ref="B31:C31"/>
    <mergeCell ref="D31:E31"/>
    <mergeCell ref="B32:C32"/>
    <mergeCell ref="D32:E32"/>
    <mergeCell ref="B33:C33"/>
    <mergeCell ref="D33:E33"/>
    <mergeCell ref="B34:C34"/>
    <mergeCell ref="D34:E34"/>
    <mergeCell ref="B39:C39"/>
    <mergeCell ref="D39:E39"/>
    <mergeCell ref="B40:G40"/>
    <mergeCell ref="B36:C36"/>
    <mergeCell ref="D36:E36"/>
    <mergeCell ref="B37:C37"/>
    <mergeCell ref="D37:E37"/>
    <mergeCell ref="B38:C38"/>
    <mergeCell ref="D38:E38"/>
  </mergeCells>
  <pageMargins left="0.51181102362204722" right="0.51181102362204722" top="0.55118110236220474" bottom="0.55118110236220474" header="0.11811023622047245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2016-05-24T13:05:21Z</dcterms:modified>
</cp:coreProperties>
</file>